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979" activeTab="0"/>
  </bookViews>
  <sheets>
    <sheet name="Tent Disewise Targ-2016-17-TS" sheetId="1" r:id="rId1"/>
  </sheets>
  <definedNames>
    <definedName name="_xlnm.Print_Area" localSheetId="0">'Tent Disewise Targ-2016-17-TS'!$A$1:$V$17</definedName>
  </definedNames>
  <calcPr fullCalcOnLoad="1"/>
</workbook>
</file>

<file path=xl/sharedStrings.xml><?xml version="1.0" encoding="utf-8"?>
<sst xmlns="http://schemas.openxmlformats.org/spreadsheetml/2006/main" count="41" uniqueCount="25">
  <si>
    <t>Grand Total</t>
  </si>
  <si>
    <t>APKVIB</t>
  </si>
  <si>
    <t>S.No.</t>
  </si>
  <si>
    <t>No.of Projects</t>
  </si>
  <si>
    <t>Margin Money (Rs.in lakhs)</t>
  </si>
  <si>
    <t>Bank Credit (Rs.in lakhs)</t>
  </si>
  <si>
    <t>Employment</t>
  </si>
  <si>
    <t>DIC-Rural</t>
  </si>
  <si>
    <t>DIC-Urban</t>
  </si>
  <si>
    <t>GRAND TOTAL</t>
  </si>
  <si>
    <t>KHADI AND VILLAGE INDUSTRIES COMMISSION, STATE OFFICE, GANDHI BHAVAN, HYDERABAD</t>
  </si>
  <si>
    <t>KVIC. SO. Hyderabad</t>
  </si>
  <si>
    <t>District</t>
  </si>
  <si>
    <t>Adilabad</t>
  </si>
  <si>
    <t>Hyderabad</t>
  </si>
  <si>
    <t>Karimnagar</t>
  </si>
  <si>
    <t>Khammam</t>
  </si>
  <si>
    <t>Mahabubnagar</t>
  </si>
  <si>
    <t>Medak</t>
  </si>
  <si>
    <t>Nalgonda</t>
  </si>
  <si>
    <t>Nizambad</t>
  </si>
  <si>
    <t>Ranga Reddy</t>
  </si>
  <si>
    <t>Warangal</t>
  </si>
  <si>
    <t>STATE DIRECTOR</t>
  </si>
  <si>
    <t>TENTATIVE DISTRICT-WISE TARGETS FOR THE YEAR 2016-17 UNDER PMEGP SCHEME IN TELANGANA STATE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</si>
</sst>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_(* #,##0.0_);_(* \(#,##0.0\);_(* &quot;-&quot;??_);_(@_)"/>
    <numFmt numFmtId="204" formatCode="_(* #,##0_);_(* \(#,##0\);_(* &quot;-&quot;??_);_(@_)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b/>
      <sz val="12"/>
      <name val="Tahoma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vertical="top" wrapText="1"/>
    </xf>
    <xf numFmtId="1" fontId="4" fillId="0" borderId="12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1" fontId="9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vertical="top"/>
    </xf>
    <xf numFmtId="0" fontId="0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" fontId="13" fillId="0" borderId="15" xfId="0" applyNumberFormat="1" applyFont="1" applyBorder="1" applyAlignment="1">
      <alignment horizontal="right" vertical="top" wrapText="1"/>
    </xf>
    <xf numFmtId="2" fontId="11" fillId="0" borderId="20" xfId="0" applyNumberFormat="1" applyFont="1" applyBorder="1" applyAlignment="1">
      <alignment horizontal="right" vertical="top" wrapText="1"/>
    </xf>
    <xf numFmtId="1" fontId="11" fillId="0" borderId="16" xfId="0" applyNumberFormat="1" applyFont="1" applyBorder="1" applyAlignment="1">
      <alignment horizontal="right" vertical="top" wrapText="1"/>
    </xf>
    <xf numFmtId="1" fontId="11" fillId="0" borderId="15" xfId="0" applyNumberFormat="1" applyFont="1" applyBorder="1" applyAlignment="1">
      <alignment vertical="top"/>
    </xf>
    <xf numFmtId="2" fontId="11" fillId="0" borderId="20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2" fontId="11" fillId="0" borderId="21" xfId="0" applyNumberFormat="1" applyFont="1" applyBorder="1" applyAlignment="1">
      <alignment horizontal="right" vertical="top" wrapText="1"/>
    </xf>
    <xf numFmtId="1" fontId="13" fillId="0" borderId="13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view="pageBreakPreview" zoomScale="110" zoomScaleSheetLayoutView="110" zoomScalePageLayoutView="0" workbookViewId="0" topLeftCell="A1">
      <selection activeCell="K11" sqref="K11"/>
    </sheetView>
  </sheetViews>
  <sheetFormatPr defaultColWidth="9.140625" defaultRowHeight="16.5" customHeight="1"/>
  <cols>
    <col min="1" max="1" width="4.00390625" style="2" customWidth="1"/>
    <col min="2" max="2" width="14.140625" style="2" customWidth="1"/>
    <col min="3" max="3" width="6.7109375" style="2" customWidth="1"/>
    <col min="4" max="4" width="8.57421875" style="2" customWidth="1"/>
    <col min="5" max="5" width="7.421875" style="2" customWidth="1"/>
    <col min="6" max="6" width="6.28125" style="2" bestFit="1" customWidth="1"/>
    <col min="7" max="7" width="5.8515625" style="2" bestFit="1" customWidth="1"/>
    <col min="8" max="8" width="7.7109375" style="2" customWidth="1"/>
    <col min="9" max="9" width="8.140625" style="2" customWidth="1"/>
    <col min="10" max="10" width="6.28125" style="2" customWidth="1"/>
    <col min="11" max="11" width="5.8515625" style="2" bestFit="1" customWidth="1"/>
    <col min="12" max="12" width="7.7109375" style="2" customWidth="1"/>
    <col min="13" max="13" width="7.57421875" style="2" customWidth="1"/>
    <col min="14" max="14" width="5.8515625" style="2" customWidth="1"/>
    <col min="15" max="15" width="6.57421875" style="2" bestFit="1" customWidth="1"/>
    <col min="16" max="16" width="7.8515625" style="2" customWidth="1"/>
    <col min="17" max="17" width="7.7109375" style="2" customWidth="1"/>
    <col min="18" max="18" width="6.00390625" style="2" customWidth="1"/>
    <col min="19" max="19" width="5.8515625" style="2" customWidth="1"/>
    <col min="20" max="20" width="7.7109375" style="2" customWidth="1"/>
    <col min="21" max="21" width="8.57421875" style="2" customWidth="1"/>
    <col min="22" max="22" width="6.00390625" style="2" customWidth="1"/>
    <col min="23" max="23" width="0.85546875" style="2" customWidth="1"/>
    <col min="24" max="16384" width="9.140625" style="2" customWidth="1"/>
  </cols>
  <sheetData>
    <row r="1" spans="1:22" s="18" customFormat="1" ht="21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23.25" customHeight="1" thickBo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8" customHeight="1">
      <c r="A3" s="31" t="s">
        <v>2</v>
      </c>
      <c r="B3" s="33" t="s">
        <v>12</v>
      </c>
      <c r="C3" s="35" t="s">
        <v>11</v>
      </c>
      <c r="D3" s="36"/>
      <c r="E3" s="36"/>
      <c r="F3" s="37"/>
      <c r="G3" s="35" t="s">
        <v>1</v>
      </c>
      <c r="H3" s="36"/>
      <c r="I3" s="36"/>
      <c r="J3" s="37"/>
      <c r="K3" s="35" t="s">
        <v>7</v>
      </c>
      <c r="L3" s="36"/>
      <c r="M3" s="36"/>
      <c r="N3" s="37"/>
      <c r="O3" s="35" t="s">
        <v>8</v>
      </c>
      <c r="P3" s="36"/>
      <c r="Q3" s="36"/>
      <c r="R3" s="37"/>
      <c r="S3" s="35" t="s">
        <v>9</v>
      </c>
      <c r="T3" s="36"/>
      <c r="U3" s="36"/>
      <c r="V3" s="37"/>
    </row>
    <row r="4" spans="1:22" s="3" customFormat="1" ht="46.5" customHeight="1" thickBot="1">
      <c r="A4" s="32"/>
      <c r="B4" s="34"/>
      <c r="C4" s="16" t="s">
        <v>3</v>
      </c>
      <c r="D4" s="17" t="s">
        <v>4</v>
      </c>
      <c r="E4" s="17" t="s">
        <v>5</v>
      </c>
      <c r="F4" s="15" t="s">
        <v>6</v>
      </c>
      <c r="G4" s="16" t="s">
        <v>3</v>
      </c>
      <c r="H4" s="17" t="s">
        <v>4</v>
      </c>
      <c r="I4" s="17" t="s">
        <v>5</v>
      </c>
      <c r="J4" s="15" t="s">
        <v>6</v>
      </c>
      <c r="K4" s="16" t="s">
        <v>3</v>
      </c>
      <c r="L4" s="17" t="s">
        <v>4</v>
      </c>
      <c r="M4" s="17" t="s">
        <v>5</v>
      </c>
      <c r="N4" s="15" t="s">
        <v>6</v>
      </c>
      <c r="O4" s="16" t="s">
        <v>3</v>
      </c>
      <c r="P4" s="17" t="s">
        <v>4</v>
      </c>
      <c r="Q4" s="17" t="s">
        <v>5</v>
      </c>
      <c r="R4" s="15" t="s">
        <v>6</v>
      </c>
      <c r="S4" s="16" t="s">
        <v>3</v>
      </c>
      <c r="T4" s="17" t="s">
        <v>4</v>
      </c>
      <c r="U4" s="17" t="s">
        <v>5</v>
      </c>
      <c r="V4" s="15" t="s">
        <v>6</v>
      </c>
    </row>
    <row r="5" spans="1:22" ht="21.75" customHeight="1">
      <c r="A5" s="13">
        <v>1</v>
      </c>
      <c r="B5" s="14" t="s">
        <v>13</v>
      </c>
      <c r="C5" s="21">
        <v>33</v>
      </c>
      <c r="D5" s="22">
        <v>66.09</v>
      </c>
      <c r="E5" s="22">
        <f>D5*3.09</f>
        <v>204.2181</v>
      </c>
      <c r="F5" s="23">
        <f>C5*8</f>
        <v>264</v>
      </c>
      <c r="G5" s="21">
        <v>33</v>
      </c>
      <c r="H5" s="22">
        <f aca="true" t="shared" si="0" ref="H5:H13">G5*2</f>
        <v>66</v>
      </c>
      <c r="I5" s="22">
        <f aca="true" t="shared" si="1" ref="I5:I13">H5*3.09</f>
        <v>203.94</v>
      </c>
      <c r="J5" s="23">
        <f>G5*8</f>
        <v>264</v>
      </c>
      <c r="K5" s="24">
        <v>22</v>
      </c>
      <c r="L5" s="22">
        <f aca="true" t="shared" si="2" ref="L5:L13">K5*2</f>
        <v>44</v>
      </c>
      <c r="M5" s="27">
        <f aca="true" t="shared" si="3" ref="M5:M13">L5*3.09</f>
        <v>135.95999999999998</v>
      </c>
      <c r="N5" s="23">
        <f>K5*8</f>
        <v>176</v>
      </c>
      <c r="O5" s="24">
        <v>20</v>
      </c>
      <c r="P5" s="22">
        <f aca="true" t="shared" si="4" ref="P5:P14">O5*2</f>
        <v>40</v>
      </c>
      <c r="Q5" s="22">
        <f aca="true" t="shared" si="5" ref="Q5:Q14">P5*4.63</f>
        <v>185.2</v>
      </c>
      <c r="R5" s="23">
        <f>O5*8</f>
        <v>160</v>
      </c>
      <c r="S5" s="24">
        <f>C5+G5+K5+O5</f>
        <v>108</v>
      </c>
      <c r="T5" s="25">
        <f>D5+H5+L5+P5</f>
        <v>216.09</v>
      </c>
      <c r="U5" s="25">
        <f>E5+I5+M5+Q5</f>
        <v>729.3181</v>
      </c>
      <c r="V5" s="26">
        <f>F5+J5+N5+R5</f>
        <v>864</v>
      </c>
    </row>
    <row r="6" spans="1:22" ht="21.75" customHeight="1">
      <c r="A6" s="9">
        <f>A5+1</f>
        <v>2</v>
      </c>
      <c r="B6" s="10" t="s">
        <v>15</v>
      </c>
      <c r="C6" s="21">
        <v>34</v>
      </c>
      <c r="D6" s="22">
        <v>68.1</v>
      </c>
      <c r="E6" s="22">
        <f aca="true" t="shared" si="6" ref="E6:E13">D6*3.09</f>
        <v>210.42899999999997</v>
      </c>
      <c r="F6" s="23">
        <f aca="true" t="shared" si="7" ref="F6:F13">C6*8</f>
        <v>272</v>
      </c>
      <c r="G6" s="21">
        <v>34</v>
      </c>
      <c r="H6" s="22">
        <f t="shared" si="0"/>
        <v>68</v>
      </c>
      <c r="I6" s="22">
        <f t="shared" si="1"/>
        <v>210.12</v>
      </c>
      <c r="J6" s="23">
        <f aca="true" t="shared" si="8" ref="J6:J13">G6*8</f>
        <v>272</v>
      </c>
      <c r="K6" s="24">
        <v>23</v>
      </c>
      <c r="L6" s="22">
        <f t="shared" si="2"/>
        <v>46</v>
      </c>
      <c r="M6" s="27">
        <f t="shared" si="3"/>
        <v>142.14</v>
      </c>
      <c r="N6" s="23">
        <f aca="true" t="shared" si="9" ref="N6:N13">K6*8</f>
        <v>184</v>
      </c>
      <c r="O6" s="24">
        <v>20</v>
      </c>
      <c r="P6" s="22">
        <f t="shared" si="4"/>
        <v>40</v>
      </c>
      <c r="Q6" s="22">
        <f t="shared" si="5"/>
        <v>185.2</v>
      </c>
      <c r="R6" s="23">
        <f aca="true" t="shared" si="10" ref="R6:R14">O6*8</f>
        <v>160</v>
      </c>
      <c r="S6" s="24">
        <f aca="true" t="shared" si="11" ref="S6:S14">C6+G6+K6+O6</f>
        <v>111</v>
      </c>
      <c r="T6" s="25">
        <f aca="true" t="shared" si="12" ref="T6:T14">D6+H6+L6+P6</f>
        <v>222.1</v>
      </c>
      <c r="U6" s="25">
        <f aca="true" t="shared" si="13" ref="U6:U14">E6+I6+M6+Q6</f>
        <v>747.8889999999999</v>
      </c>
      <c r="V6" s="26">
        <f aca="true" t="shared" si="14" ref="V6:V14">F6+J6+N6+R6</f>
        <v>888</v>
      </c>
    </row>
    <row r="7" spans="1:22" ht="21.75" customHeight="1">
      <c r="A7" s="9">
        <f aca="true" t="shared" si="15" ref="A7:A14">A6+1</f>
        <v>3</v>
      </c>
      <c r="B7" s="10" t="s">
        <v>16</v>
      </c>
      <c r="C7" s="21">
        <v>33</v>
      </c>
      <c r="D7" s="22">
        <v>66.09</v>
      </c>
      <c r="E7" s="22">
        <f t="shared" si="6"/>
        <v>204.2181</v>
      </c>
      <c r="F7" s="23">
        <f t="shared" si="7"/>
        <v>264</v>
      </c>
      <c r="G7" s="21">
        <v>33</v>
      </c>
      <c r="H7" s="22">
        <f t="shared" si="0"/>
        <v>66</v>
      </c>
      <c r="I7" s="22">
        <f t="shared" si="1"/>
        <v>203.94</v>
      </c>
      <c r="J7" s="23">
        <f t="shared" si="8"/>
        <v>264</v>
      </c>
      <c r="K7" s="24">
        <v>22</v>
      </c>
      <c r="L7" s="22">
        <f t="shared" si="2"/>
        <v>44</v>
      </c>
      <c r="M7" s="27">
        <f t="shared" si="3"/>
        <v>135.95999999999998</v>
      </c>
      <c r="N7" s="23">
        <f t="shared" si="9"/>
        <v>176</v>
      </c>
      <c r="O7" s="24">
        <v>20</v>
      </c>
      <c r="P7" s="22">
        <f t="shared" si="4"/>
        <v>40</v>
      </c>
      <c r="Q7" s="22">
        <f t="shared" si="5"/>
        <v>185.2</v>
      </c>
      <c r="R7" s="23">
        <f t="shared" si="10"/>
        <v>160</v>
      </c>
      <c r="S7" s="24">
        <f t="shared" si="11"/>
        <v>108</v>
      </c>
      <c r="T7" s="25">
        <f t="shared" si="12"/>
        <v>216.09</v>
      </c>
      <c r="U7" s="25">
        <f t="shared" si="13"/>
        <v>729.3181</v>
      </c>
      <c r="V7" s="26">
        <f t="shared" si="14"/>
        <v>864</v>
      </c>
    </row>
    <row r="8" spans="1:22" ht="21.75" customHeight="1">
      <c r="A8" s="9">
        <f t="shared" si="15"/>
        <v>4</v>
      </c>
      <c r="B8" s="10" t="s">
        <v>17</v>
      </c>
      <c r="C8" s="21">
        <v>33</v>
      </c>
      <c r="D8" s="22">
        <v>66.09</v>
      </c>
      <c r="E8" s="22">
        <f t="shared" si="6"/>
        <v>204.2181</v>
      </c>
      <c r="F8" s="23">
        <f t="shared" si="7"/>
        <v>264</v>
      </c>
      <c r="G8" s="21">
        <v>33</v>
      </c>
      <c r="H8" s="22">
        <f t="shared" si="0"/>
        <v>66</v>
      </c>
      <c r="I8" s="22">
        <f t="shared" si="1"/>
        <v>203.94</v>
      </c>
      <c r="J8" s="23">
        <f t="shared" si="8"/>
        <v>264</v>
      </c>
      <c r="K8" s="24">
        <v>22</v>
      </c>
      <c r="L8" s="22">
        <f t="shared" si="2"/>
        <v>44</v>
      </c>
      <c r="M8" s="27">
        <f t="shared" si="3"/>
        <v>135.95999999999998</v>
      </c>
      <c r="N8" s="23">
        <f t="shared" si="9"/>
        <v>176</v>
      </c>
      <c r="O8" s="24">
        <v>20</v>
      </c>
      <c r="P8" s="22">
        <f t="shared" si="4"/>
        <v>40</v>
      </c>
      <c r="Q8" s="22">
        <f t="shared" si="5"/>
        <v>185.2</v>
      </c>
      <c r="R8" s="23">
        <f t="shared" si="10"/>
        <v>160</v>
      </c>
      <c r="S8" s="24">
        <f t="shared" si="11"/>
        <v>108</v>
      </c>
      <c r="T8" s="25">
        <f t="shared" si="12"/>
        <v>216.09</v>
      </c>
      <c r="U8" s="25">
        <f t="shared" si="13"/>
        <v>729.3181</v>
      </c>
      <c r="V8" s="26">
        <f t="shared" si="14"/>
        <v>864</v>
      </c>
    </row>
    <row r="9" spans="1:22" ht="21.75" customHeight="1">
      <c r="A9" s="9">
        <f t="shared" si="15"/>
        <v>5</v>
      </c>
      <c r="B9" s="10" t="s">
        <v>18</v>
      </c>
      <c r="C9" s="21">
        <v>33</v>
      </c>
      <c r="D9" s="22">
        <v>66.09</v>
      </c>
      <c r="E9" s="22">
        <f t="shared" si="6"/>
        <v>204.2181</v>
      </c>
      <c r="F9" s="23">
        <f t="shared" si="7"/>
        <v>264</v>
      </c>
      <c r="G9" s="21">
        <v>33</v>
      </c>
      <c r="H9" s="22">
        <f t="shared" si="0"/>
        <v>66</v>
      </c>
      <c r="I9" s="22">
        <f t="shared" si="1"/>
        <v>203.94</v>
      </c>
      <c r="J9" s="23">
        <f t="shared" si="8"/>
        <v>264</v>
      </c>
      <c r="K9" s="24">
        <v>22</v>
      </c>
      <c r="L9" s="22">
        <f t="shared" si="2"/>
        <v>44</v>
      </c>
      <c r="M9" s="27">
        <f t="shared" si="3"/>
        <v>135.95999999999998</v>
      </c>
      <c r="N9" s="23">
        <f t="shared" si="9"/>
        <v>176</v>
      </c>
      <c r="O9" s="24">
        <v>20</v>
      </c>
      <c r="P9" s="22">
        <f t="shared" si="4"/>
        <v>40</v>
      </c>
      <c r="Q9" s="22">
        <f t="shared" si="5"/>
        <v>185.2</v>
      </c>
      <c r="R9" s="23">
        <f t="shared" si="10"/>
        <v>160</v>
      </c>
      <c r="S9" s="24">
        <f t="shared" si="11"/>
        <v>108</v>
      </c>
      <c r="T9" s="25">
        <f t="shared" si="12"/>
        <v>216.09</v>
      </c>
      <c r="U9" s="25">
        <f t="shared" si="13"/>
        <v>729.3181</v>
      </c>
      <c r="V9" s="26">
        <f t="shared" si="14"/>
        <v>864</v>
      </c>
    </row>
    <row r="10" spans="1:22" ht="21.75" customHeight="1">
      <c r="A10" s="9">
        <f t="shared" si="15"/>
        <v>6</v>
      </c>
      <c r="B10" s="10" t="s">
        <v>19</v>
      </c>
      <c r="C10" s="21">
        <v>33</v>
      </c>
      <c r="D10" s="22">
        <v>66.09</v>
      </c>
      <c r="E10" s="22">
        <f t="shared" si="6"/>
        <v>204.2181</v>
      </c>
      <c r="F10" s="23">
        <f t="shared" si="7"/>
        <v>264</v>
      </c>
      <c r="G10" s="21">
        <v>33</v>
      </c>
      <c r="H10" s="22">
        <f t="shared" si="0"/>
        <v>66</v>
      </c>
      <c r="I10" s="22">
        <f t="shared" si="1"/>
        <v>203.94</v>
      </c>
      <c r="J10" s="23">
        <f t="shared" si="8"/>
        <v>264</v>
      </c>
      <c r="K10" s="24">
        <v>22</v>
      </c>
      <c r="L10" s="22">
        <f t="shared" si="2"/>
        <v>44</v>
      </c>
      <c r="M10" s="27">
        <f t="shared" si="3"/>
        <v>135.95999999999998</v>
      </c>
      <c r="N10" s="23">
        <f t="shared" si="9"/>
        <v>176</v>
      </c>
      <c r="O10" s="24">
        <v>20</v>
      </c>
      <c r="P10" s="22">
        <f t="shared" si="4"/>
        <v>40</v>
      </c>
      <c r="Q10" s="22">
        <f t="shared" si="5"/>
        <v>185.2</v>
      </c>
      <c r="R10" s="23">
        <f t="shared" si="10"/>
        <v>160</v>
      </c>
      <c r="S10" s="24">
        <f t="shared" si="11"/>
        <v>108</v>
      </c>
      <c r="T10" s="25">
        <f t="shared" si="12"/>
        <v>216.09</v>
      </c>
      <c r="U10" s="25">
        <f t="shared" si="13"/>
        <v>729.3181</v>
      </c>
      <c r="V10" s="26">
        <f t="shared" si="14"/>
        <v>864</v>
      </c>
    </row>
    <row r="11" spans="1:22" ht="21.75" customHeight="1">
      <c r="A11" s="9">
        <f t="shared" si="15"/>
        <v>7</v>
      </c>
      <c r="B11" s="10" t="s">
        <v>20</v>
      </c>
      <c r="C11" s="21">
        <v>33</v>
      </c>
      <c r="D11" s="22">
        <v>66.09</v>
      </c>
      <c r="E11" s="22">
        <f t="shared" si="6"/>
        <v>204.2181</v>
      </c>
      <c r="F11" s="23">
        <f t="shared" si="7"/>
        <v>264</v>
      </c>
      <c r="G11" s="21">
        <v>33</v>
      </c>
      <c r="H11" s="22">
        <f t="shared" si="0"/>
        <v>66</v>
      </c>
      <c r="I11" s="22">
        <f t="shared" si="1"/>
        <v>203.94</v>
      </c>
      <c r="J11" s="23">
        <f t="shared" si="8"/>
        <v>264</v>
      </c>
      <c r="K11" s="24">
        <v>22</v>
      </c>
      <c r="L11" s="22">
        <f t="shared" si="2"/>
        <v>44</v>
      </c>
      <c r="M11" s="27">
        <f t="shared" si="3"/>
        <v>135.95999999999998</v>
      </c>
      <c r="N11" s="23">
        <f t="shared" si="9"/>
        <v>176</v>
      </c>
      <c r="O11" s="24">
        <v>20</v>
      </c>
      <c r="P11" s="22">
        <f t="shared" si="4"/>
        <v>40</v>
      </c>
      <c r="Q11" s="22">
        <f t="shared" si="5"/>
        <v>185.2</v>
      </c>
      <c r="R11" s="23">
        <f t="shared" si="10"/>
        <v>160</v>
      </c>
      <c r="S11" s="24">
        <f t="shared" si="11"/>
        <v>108</v>
      </c>
      <c r="T11" s="25">
        <f t="shared" si="12"/>
        <v>216.09</v>
      </c>
      <c r="U11" s="25">
        <f t="shared" si="13"/>
        <v>729.3181</v>
      </c>
      <c r="V11" s="26">
        <f t="shared" si="14"/>
        <v>864</v>
      </c>
    </row>
    <row r="12" spans="1:22" ht="21.75" customHeight="1">
      <c r="A12" s="9">
        <f t="shared" si="15"/>
        <v>8</v>
      </c>
      <c r="B12" s="10" t="s">
        <v>21</v>
      </c>
      <c r="C12" s="21">
        <v>34</v>
      </c>
      <c r="D12" s="22">
        <v>68.11</v>
      </c>
      <c r="E12" s="22">
        <f t="shared" si="6"/>
        <v>210.45989999999998</v>
      </c>
      <c r="F12" s="23">
        <f t="shared" si="7"/>
        <v>272</v>
      </c>
      <c r="G12" s="21">
        <v>34</v>
      </c>
      <c r="H12" s="22">
        <f t="shared" si="0"/>
        <v>68</v>
      </c>
      <c r="I12" s="22">
        <f t="shared" si="1"/>
        <v>210.12</v>
      </c>
      <c r="J12" s="23">
        <f t="shared" si="8"/>
        <v>272</v>
      </c>
      <c r="K12" s="24">
        <v>23</v>
      </c>
      <c r="L12" s="22">
        <f t="shared" si="2"/>
        <v>46</v>
      </c>
      <c r="M12" s="27">
        <f t="shared" si="3"/>
        <v>142.14</v>
      </c>
      <c r="N12" s="23">
        <f t="shared" si="9"/>
        <v>184</v>
      </c>
      <c r="O12" s="24">
        <v>20</v>
      </c>
      <c r="P12" s="22">
        <f t="shared" si="4"/>
        <v>40</v>
      </c>
      <c r="Q12" s="22">
        <f t="shared" si="5"/>
        <v>185.2</v>
      </c>
      <c r="R12" s="23">
        <f t="shared" si="10"/>
        <v>160</v>
      </c>
      <c r="S12" s="24">
        <f t="shared" si="11"/>
        <v>111</v>
      </c>
      <c r="T12" s="25">
        <f t="shared" si="12"/>
        <v>222.11</v>
      </c>
      <c r="U12" s="25">
        <f t="shared" si="13"/>
        <v>747.9198999999999</v>
      </c>
      <c r="V12" s="26">
        <f t="shared" si="14"/>
        <v>888</v>
      </c>
    </row>
    <row r="13" spans="1:22" ht="21.75" customHeight="1">
      <c r="A13" s="9">
        <f t="shared" si="15"/>
        <v>9</v>
      </c>
      <c r="B13" s="10" t="s">
        <v>22</v>
      </c>
      <c r="C13" s="21">
        <v>34</v>
      </c>
      <c r="D13" s="22">
        <v>68.11</v>
      </c>
      <c r="E13" s="22">
        <f t="shared" si="6"/>
        <v>210.45989999999998</v>
      </c>
      <c r="F13" s="23">
        <f t="shared" si="7"/>
        <v>272</v>
      </c>
      <c r="G13" s="21">
        <v>34</v>
      </c>
      <c r="H13" s="22">
        <f t="shared" si="0"/>
        <v>68</v>
      </c>
      <c r="I13" s="22">
        <f t="shared" si="1"/>
        <v>210.12</v>
      </c>
      <c r="J13" s="23">
        <f t="shared" si="8"/>
        <v>272</v>
      </c>
      <c r="K13" s="24">
        <v>23</v>
      </c>
      <c r="L13" s="22">
        <f t="shared" si="2"/>
        <v>46</v>
      </c>
      <c r="M13" s="27">
        <f t="shared" si="3"/>
        <v>142.14</v>
      </c>
      <c r="N13" s="23">
        <f t="shared" si="9"/>
        <v>184</v>
      </c>
      <c r="O13" s="24">
        <v>20</v>
      </c>
      <c r="P13" s="22">
        <f t="shared" si="4"/>
        <v>40</v>
      </c>
      <c r="Q13" s="22">
        <f t="shared" si="5"/>
        <v>185.2</v>
      </c>
      <c r="R13" s="23">
        <f t="shared" si="10"/>
        <v>160</v>
      </c>
      <c r="S13" s="24">
        <f t="shared" si="11"/>
        <v>111</v>
      </c>
      <c r="T13" s="25">
        <f t="shared" si="12"/>
        <v>222.11</v>
      </c>
      <c r="U13" s="25">
        <f t="shared" si="13"/>
        <v>747.9198999999999</v>
      </c>
      <c r="V13" s="26">
        <f t="shared" si="14"/>
        <v>888</v>
      </c>
    </row>
    <row r="14" spans="1:22" ht="21.75" customHeight="1" thickBot="1">
      <c r="A14" s="9">
        <f t="shared" si="15"/>
        <v>10</v>
      </c>
      <c r="B14" s="10" t="s">
        <v>14</v>
      </c>
      <c r="C14" s="28"/>
      <c r="D14" s="27"/>
      <c r="E14" s="22"/>
      <c r="F14" s="23"/>
      <c r="G14" s="28"/>
      <c r="H14" s="27"/>
      <c r="I14" s="27"/>
      <c r="J14" s="23"/>
      <c r="K14" s="24"/>
      <c r="L14" s="22"/>
      <c r="M14" s="27"/>
      <c r="N14" s="23"/>
      <c r="O14" s="24">
        <v>21</v>
      </c>
      <c r="P14" s="22">
        <f t="shared" si="4"/>
        <v>42</v>
      </c>
      <c r="Q14" s="22">
        <f t="shared" si="5"/>
        <v>194.46</v>
      </c>
      <c r="R14" s="23">
        <f t="shared" si="10"/>
        <v>168</v>
      </c>
      <c r="S14" s="24">
        <f t="shared" si="11"/>
        <v>21</v>
      </c>
      <c r="T14" s="25">
        <f t="shared" si="12"/>
        <v>42</v>
      </c>
      <c r="U14" s="25">
        <f t="shared" si="13"/>
        <v>194.46</v>
      </c>
      <c r="V14" s="26">
        <f t="shared" si="14"/>
        <v>168</v>
      </c>
    </row>
    <row r="15" spans="1:22" s="4" customFormat="1" ht="21.75" customHeight="1" thickBot="1">
      <c r="A15" s="5"/>
      <c r="B15" s="7" t="s">
        <v>0</v>
      </c>
      <c r="C15" s="11">
        <f aca="true" t="shared" si="16" ref="C15:N15">SUM(C5:C14)</f>
        <v>300</v>
      </c>
      <c r="D15" s="6">
        <f t="shared" si="16"/>
        <v>600.8600000000001</v>
      </c>
      <c r="E15" s="6">
        <f t="shared" si="16"/>
        <v>1856.6574000000003</v>
      </c>
      <c r="F15" s="8">
        <f t="shared" si="16"/>
        <v>2400</v>
      </c>
      <c r="G15" s="12">
        <f t="shared" si="16"/>
        <v>300</v>
      </c>
      <c r="H15" s="6">
        <f t="shared" si="16"/>
        <v>600</v>
      </c>
      <c r="I15" s="6">
        <f t="shared" si="16"/>
        <v>1854</v>
      </c>
      <c r="J15" s="8">
        <f t="shared" si="16"/>
        <v>2400</v>
      </c>
      <c r="K15" s="12">
        <f t="shared" si="16"/>
        <v>201</v>
      </c>
      <c r="L15" s="6">
        <f t="shared" si="16"/>
        <v>402</v>
      </c>
      <c r="M15" s="6">
        <f t="shared" si="16"/>
        <v>1242.1799999999998</v>
      </c>
      <c r="N15" s="8">
        <f t="shared" si="16"/>
        <v>1608</v>
      </c>
      <c r="O15" s="12">
        <f aca="true" t="shared" si="17" ref="O15:V15">SUM(O5:O14)</f>
        <v>201</v>
      </c>
      <c r="P15" s="6">
        <f t="shared" si="17"/>
        <v>402</v>
      </c>
      <c r="Q15" s="6">
        <f t="shared" si="17"/>
        <v>1861.2600000000002</v>
      </c>
      <c r="R15" s="8">
        <f t="shared" si="17"/>
        <v>1608</v>
      </c>
      <c r="S15" s="12">
        <f t="shared" si="17"/>
        <v>1002</v>
      </c>
      <c r="T15" s="6">
        <f t="shared" si="17"/>
        <v>2004.8600000000001</v>
      </c>
      <c r="U15" s="6">
        <f t="shared" si="17"/>
        <v>6814.0974</v>
      </c>
      <c r="V15" s="8">
        <f t="shared" si="17"/>
        <v>8016</v>
      </c>
    </row>
    <row r="16" ht="29.25" customHeight="1">
      <c r="M16" s="19"/>
    </row>
    <row r="17" spans="11:19" ht="16.5" customHeight="1">
      <c r="K17" s="20"/>
      <c r="L17" s="19"/>
      <c r="M17" s="19"/>
      <c r="N17" s="20"/>
      <c r="S17" s="1" t="s">
        <v>23</v>
      </c>
    </row>
    <row r="18" ht="16.5" customHeight="1">
      <c r="L18" s="19"/>
    </row>
    <row r="19" spans="15:16" ht="16.5" customHeight="1">
      <c r="O19" s="19"/>
      <c r="P19" s="19"/>
    </row>
    <row r="20" spans="15:16" ht="16.5" customHeight="1" hidden="1">
      <c r="O20" s="19"/>
      <c r="P20" s="19"/>
    </row>
    <row r="21" spans="15:16" ht="16.5" customHeight="1" hidden="1">
      <c r="O21" s="19"/>
      <c r="P21" s="19"/>
    </row>
    <row r="22" spans="15:16" ht="16.5" customHeight="1" hidden="1">
      <c r="O22" s="19"/>
      <c r="P22" s="19"/>
    </row>
    <row r="23" spans="15:16" ht="16.5" customHeight="1" hidden="1">
      <c r="O23" s="19"/>
      <c r="P23" s="19"/>
    </row>
    <row r="24" spans="15:16" ht="16.5" customHeight="1" hidden="1">
      <c r="O24" s="19"/>
      <c r="P24" s="19"/>
    </row>
    <row r="25" spans="15:16" ht="16.5" customHeight="1" hidden="1">
      <c r="O25" s="19"/>
      <c r="P25" s="19"/>
    </row>
    <row r="26" spans="15:16" ht="16.5" customHeight="1" hidden="1">
      <c r="O26" s="19"/>
      <c r="P26" s="19"/>
    </row>
    <row r="27" spans="15:16" ht="16.5" customHeight="1" hidden="1">
      <c r="O27" s="19"/>
      <c r="P27" s="19"/>
    </row>
    <row r="28" spans="15:16" ht="16.5" customHeight="1" hidden="1">
      <c r="O28" s="19"/>
      <c r="P28" s="19"/>
    </row>
    <row r="29" spans="15:16" ht="16.5" customHeight="1" hidden="1">
      <c r="O29" s="19"/>
      <c r="P29" s="19"/>
    </row>
    <row r="30" spans="15:16" ht="16.5" customHeight="1" hidden="1">
      <c r="O30" s="19"/>
      <c r="P30" s="19"/>
    </row>
    <row r="31" spans="15:16" ht="16.5" customHeight="1">
      <c r="O31" s="19"/>
      <c r="P31" s="19"/>
    </row>
    <row r="32" spans="15:16" ht="16.5" customHeight="1">
      <c r="O32" s="19"/>
      <c r="P32" s="19"/>
    </row>
  </sheetData>
  <sheetProtection/>
  <mergeCells count="9">
    <mergeCell ref="A1:V1"/>
    <mergeCell ref="A2:V2"/>
    <mergeCell ref="A3:A4"/>
    <mergeCell ref="B3:B4"/>
    <mergeCell ref="C3:F3"/>
    <mergeCell ref="G3:J3"/>
    <mergeCell ref="K3:N3"/>
    <mergeCell ref="O3:R3"/>
    <mergeCell ref="S3:V3"/>
  </mergeCells>
  <printOptions/>
  <pageMargins left="0.7" right="0.25" top="0.65" bottom="0.5" header="0.5" footer="0.5"/>
  <pageSetup horizontalDpi="600" verticalDpi="600" orientation="landscape" paperSize="5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pmegp</cp:lastModifiedBy>
  <cp:lastPrinted>2016-04-05T07:46:02Z</cp:lastPrinted>
  <dcterms:created xsi:type="dcterms:W3CDTF">1996-10-14T23:33:28Z</dcterms:created>
  <dcterms:modified xsi:type="dcterms:W3CDTF">2016-04-13T10:22:03Z</dcterms:modified>
  <cp:category/>
  <cp:version/>
  <cp:contentType/>
  <cp:contentStatus/>
</cp:coreProperties>
</file>