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/>
  </bookViews>
  <sheets>
    <sheet name="ANNEX-49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N58" i="1"/>
  <c r="M58"/>
  <c r="L58"/>
  <c r="K58"/>
  <c r="J58"/>
  <c r="I58"/>
  <c r="H58"/>
  <c r="G58"/>
  <c r="F58"/>
  <c r="E58"/>
  <c r="D58"/>
  <c r="C58"/>
  <c r="N56"/>
  <c r="M56"/>
  <c r="L56"/>
  <c r="K56"/>
  <c r="J56"/>
  <c r="I56"/>
  <c r="H56"/>
  <c r="G56"/>
  <c r="F56"/>
  <c r="E56"/>
  <c r="D56"/>
  <c r="C56"/>
  <c r="N50"/>
  <c r="M50"/>
  <c r="L50"/>
  <c r="K50"/>
  <c r="J50"/>
  <c r="I50"/>
  <c r="H50"/>
  <c r="G50"/>
  <c r="F50"/>
  <c r="E50"/>
  <c r="D50"/>
  <c r="C50"/>
  <c r="N47"/>
  <c r="M47"/>
  <c r="L47"/>
  <c r="K47"/>
  <c r="J47"/>
  <c r="I47"/>
  <c r="H47"/>
  <c r="G47"/>
  <c r="F47"/>
  <c r="E47"/>
  <c r="D47"/>
  <c r="C47"/>
  <c r="N43"/>
  <c r="M43"/>
  <c r="L43"/>
  <c r="K43"/>
  <c r="J43"/>
  <c r="I43"/>
  <c r="H43"/>
  <c r="G43"/>
  <c r="F43"/>
  <c r="E43"/>
  <c r="D43"/>
  <c r="C43"/>
  <c r="N20"/>
  <c r="N44" s="1"/>
  <c r="N59" s="1"/>
  <c r="M20"/>
  <c r="M44" s="1"/>
  <c r="M59" s="1"/>
  <c r="L20"/>
  <c r="L44" s="1"/>
  <c r="L59" s="1"/>
  <c r="K20"/>
  <c r="K44" s="1"/>
  <c r="K59" s="1"/>
  <c r="J20"/>
  <c r="J44" s="1"/>
  <c r="J59" s="1"/>
  <c r="I20"/>
  <c r="I44" s="1"/>
  <c r="I59" s="1"/>
  <c r="H20"/>
  <c r="H44" s="1"/>
  <c r="H59" s="1"/>
  <c r="G20"/>
  <c r="G44" s="1"/>
  <c r="G59" s="1"/>
  <c r="F20"/>
  <c r="F44" s="1"/>
  <c r="F59" s="1"/>
  <c r="E20"/>
  <c r="E44" s="1"/>
  <c r="E59" s="1"/>
  <c r="D20"/>
  <c r="D44" s="1"/>
  <c r="D59" s="1"/>
  <c r="C20"/>
  <c r="C44" s="1"/>
  <c r="C59" s="1"/>
  <c r="J4"/>
</calcChain>
</file>

<file path=xl/sharedStrings.xml><?xml version="1.0" encoding="utf-8"?>
<sst xmlns="http://schemas.openxmlformats.org/spreadsheetml/2006/main" count="79" uniqueCount="69">
  <si>
    <t xml:space="preserve">SLBC TELANGANA </t>
  </si>
  <si>
    <t xml:space="preserve">               CONVENOR :</t>
  </si>
  <si>
    <t>ANNEXURE-49</t>
  </si>
  <si>
    <t>Sr.No</t>
  </si>
  <si>
    <t>Name of the Bank</t>
  </si>
  <si>
    <t>SHG - progress during the quarter</t>
  </si>
  <si>
    <t>SHG-Progress Current FY</t>
  </si>
  <si>
    <t>Loans to JLGs</t>
  </si>
  <si>
    <t xml:space="preserve">Savings Linked (Savings accounts opened to SHGs during the quarter) </t>
  </si>
  <si>
    <t>Credit Linked (Bank loans extended to SHGs during the quarter)</t>
  </si>
  <si>
    <t xml:space="preserve">Savings Linked (Savings accounts opened to SHGs from 01.04 to upto the quarter) </t>
  </si>
  <si>
    <t>Credit Linked (Bank loans extended to SHGs from 01.04. to upto the quarter)</t>
  </si>
  <si>
    <t>Disbursement During the Current Quarter</t>
  </si>
  <si>
    <t>Outstanding</t>
  </si>
  <si>
    <t>No.</t>
  </si>
  <si>
    <t>Amt.</t>
  </si>
  <si>
    <t>BANK OF BARODA</t>
  </si>
  <si>
    <t>BANK OF INDIA</t>
  </si>
  <si>
    <t>BANK OF MAHRASHTRA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</si>
  <si>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</si>
  <si>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</si>
  <si>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</si>
  <si>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</si>
  <si>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</si>
  <si>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</si>
  <si>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</si>
  <si>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</si>
  <si>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</si>
  <si>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TOTAL PUBLIC SECTOR BANK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</si>
  <si>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</si>
  <si>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</si>
  <si>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</si>
  <si>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</si>
  <si>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</si>
  <si>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</si>
  <si>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</si>
  <si>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</si>
  <si>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</si>
  <si>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</si>
  <si>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</si>
  <si>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</si>
  <si>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</si>
  <si>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</si>
  <si>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VYASYA BANK</t>
  </si>
  <si>
    <t>KOTAK MAHINDRA BANK</t>
  </si>
  <si>
    <t>LAXSHMI VILAS BANK</t>
  </si>
  <si>
    <t>RBL BANK</t>
  </si>
  <si>
    <t>SOUTH INDIAN BANK</t>
  </si>
  <si>
    <t>TAMILNAD MERCANTILE BANK</t>
  </si>
  <si>
    <t>YES BANK</t>
  </si>
  <si>
    <t>KBS BANK</t>
  </si>
  <si>
    <t xml:space="preserve">TOTAL PRIVATE SECTOR BANK </t>
  </si>
  <si>
    <t>TOTAL COMMERCIAL BANKS</t>
  </si>
  <si>
    <t>A.P.GRAMEENA VIKAS BANK</t>
  </si>
  <si>
    <t>TELANGANA GRAMEENA BANK</t>
  </si>
  <si>
    <t>TOTAL RRB SECTOR BANK</t>
  </si>
  <si>
    <t>AP MAHESH CO-OPERATIVE URBAN BANK LTD</t>
  </si>
  <si>
    <t>TSCAB</t>
  </si>
  <si>
    <t>TOTAL Co-OPERATIVE SECTOR BANK</t>
  </si>
  <si>
    <t>EQUITAS SMALL FINANCE BANK</t>
  </si>
  <si>
    <t>FINCARE SMALL FINANCE BANK LIMITED</t>
  </si>
  <si>
    <t>JANA SMALL FINANCE BANK LTD.</t>
  </si>
  <si>
    <t>SURYODAY SMALL FINANCE BANK</t>
  </si>
  <si>
    <t>UJJIVAN SMALL FINANCE BANK</t>
  </si>
  <si>
    <t>TOTAL SMALL FINANCE BANK</t>
  </si>
  <si>
    <t>A P S F C</t>
  </si>
  <si>
    <t>TOTAL OTHERS</t>
  </si>
  <si>
    <t>Grand Total</t>
  </si>
  <si>
    <t>BANK  WISE - POSITION OF SHG LINKAGE &amp; JLGs - AS ON 30.06.2022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</si>
</sst>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1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1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2" fillId="0" borderId="5" xfId="0" applyFont="1" applyBorder="1"/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47625</xdr:rowOff>
    </xdr:from>
    <xdr:to>
      <xdr:col>7</xdr:col>
      <xdr:colOff>704850</xdr:colOff>
      <xdr:row>1</xdr:row>
      <xdr:rowOff>0</xdr:rowOff>
    </xdr:to>
    <xdr:pic>
      <xdr:nvPicPr>
        <xdr:cNvPr id="2" name="Picture 1" descr="SBI LOGO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6442" t="5177" r="4295" b="10355"/>
        <a:stretch>
          <a:fillRect/>
        </a:stretch>
      </xdr:blipFill>
      <xdr:spPr bwMode="auto">
        <a:xfrm>
          <a:off x="6200775" y="47625"/>
          <a:ext cx="4191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3976d119\AGM%20SHARING%20FOLDER\Data%20as%20on%2030.06.2022\Re__REPORTS_FOR_JUNE-2022_QUARTER%20(2)\CQR-ANNEXURES33TO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-33"/>
      <sheetName val="ANNEX-34"/>
      <sheetName val="ANNEX-35"/>
      <sheetName val="ANNEX-36"/>
      <sheetName val="ANNEX-37"/>
      <sheetName val="ANNEX-38"/>
      <sheetName val="ANNEX-39"/>
      <sheetName val="ANNEX-40"/>
      <sheetName val="ANNEX-41"/>
      <sheetName val="ANNEX-42"/>
      <sheetName val="ANNEX-43"/>
      <sheetName val="ANNEX-44"/>
      <sheetName val="ANNEX-45"/>
      <sheetName val="ANNEX-46"/>
      <sheetName val="ANNEX-47"/>
      <sheetName val="ANNEX-48"/>
      <sheetName val="ANNEX-49"/>
      <sheetName val="ANNEX-50"/>
    </sheetNames>
    <sheetDataSet>
      <sheetData sheetId="0" refreshError="1"/>
      <sheetData sheetId="1" refreshError="1"/>
      <sheetData sheetId="2">
        <row r="4">
          <cell r="K4" t="str">
            <v xml:space="preserve">(Rs. In  Crore )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workbookViewId="0">
      <selection activeCell="F69" sqref="F69"/>
    </sheetView>
  </sheetViews>
  <sheetFormatPr defaultRowHeight="15"/>
  <cols>
    <col min="1" max="1" width="6.5703125" customWidth="1"/>
    <col min="2" max="2" width="33.28515625" customWidth="1"/>
    <col min="3" max="3" width="8.85546875" customWidth="1"/>
    <col min="4" max="4" width="11.140625" customWidth="1"/>
    <col min="5" max="5" width="8.85546875" customWidth="1"/>
    <col min="6" max="6" width="11.140625" customWidth="1"/>
    <col min="7" max="7" width="8.85546875" customWidth="1"/>
    <col min="8" max="8" width="11.140625" customWidth="1"/>
    <col min="9" max="9" width="8.85546875" customWidth="1"/>
    <col min="10" max="10" width="11.140625" customWidth="1"/>
    <col min="11" max="11" width="8.85546875" customWidth="1"/>
    <col min="12" max="12" width="11.140625" customWidth="1"/>
    <col min="13" max="13" width="8.85546875" customWidth="1"/>
    <col min="14" max="14" width="11.140625" customWidth="1"/>
  </cols>
  <sheetData>
    <row r="1" spans="1:14" ht="15.75">
      <c r="A1" s="1" t="s">
        <v>0</v>
      </c>
      <c r="B1" s="2"/>
      <c r="C1" s="2"/>
      <c r="D1" s="3"/>
      <c r="F1" s="4" t="s">
        <v>1</v>
      </c>
    </row>
    <row r="2" spans="1:14">
      <c r="G2" s="5" t="s">
        <v>2</v>
      </c>
    </row>
    <row r="3" spans="1:14" s="6" customFormat="1">
      <c r="A3" s="20" t="s">
        <v>68</v>
      </c>
      <c r="B3" s="20"/>
      <c r="C3" s="20"/>
      <c r="D3" s="20"/>
      <c r="E3" s="20"/>
      <c r="F3" s="20"/>
      <c r="G3" s="20"/>
      <c r="H3" s="20"/>
      <c r="I3" s="20"/>
      <c r="J3" s="20"/>
    </row>
    <row r="4" spans="1:14">
      <c r="J4" s="5" t="str">
        <f>'[1]ANNEX-35'!K4</f>
        <v xml:space="preserve">(Rs. In  Crore ) </v>
      </c>
    </row>
    <row r="5" spans="1:14" s="12" customFormat="1" ht="26.25" customHeight="1">
      <c r="A5" s="7" t="s">
        <v>3</v>
      </c>
      <c r="B5" s="7" t="s">
        <v>4</v>
      </c>
      <c r="C5" s="8" t="s">
        <v>5</v>
      </c>
      <c r="D5" s="8"/>
      <c r="E5" s="8"/>
      <c r="F5" s="8"/>
      <c r="G5" s="8" t="s">
        <v>6</v>
      </c>
      <c r="H5" s="8"/>
      <c r="I5" s="8"/>
      <c r="J5" s="8"/>
      <c r="K5" s="9" t="s">
        <v>7</v>
      </c>
      <c r="L5" s="10"/>
      <c r="M5" s="10"/>
      <c r="N5" s="11"/>
    </row>
    <row r="6" spans="1:14" s="12" customFormat="1" ht="82.5" customHeight="1">
      <c r="A6" s="13"/>
      <c r="B6" s="13"/>
      <c r="C6" s="8" t="s">
        <v>8</v>
      </c>
      <c r="D6" s="8"/>
      <c r="E6" s="8" t="s">
        <v>9</v>
      </c>
      <c r="F6" s="8"/>
      <c r="G6" s="8" t="s">
        <v>10</v>
      </c>
      <c r="H6" s="8"/>
      <c r="I6" s="8" t="s">
        <v>11</v>
      </c>
      <c r="J6" s="8"/>
      <c r="K6" s="9" t="s">
        <v>12</v>
      </c>
      <c r="L6" s="11"/>
      <c r="M6" s="9" t="s">
        <v>13</v>
      </c>
      <c r="N6" s="11"/>
    </row>
    <row r="7" spans="1:14" s="12" customFormat="1">
      <c r="A7" s="14"/>
      <c r="B7" s="14"/>
      <c r="C7" s="15" t="s">
        <v>14</v>
      </c>
      <c r="D7" s="16" t="s">
        <v>15</v>
      </c>
      <c r="E7" s="15" t="s">
        <v>14</v>
      </c>
      <c r="F7" s="15" t="s">
        <v>15</v>
      </c>
      <c r="G7" s="15" t="s">
        <v>14</v>
      </c>
      <c r="H7" s="15" t="s">
        <v>15</v>
      </c>
      <c r="I7" s="15" t="s">
        <v>14</v>
      </c>
      <c r="J7" s="15" t="s">
        <v>15</v>
      </c>
      <c r="K7" s="17" t="s">
        <v>14</v>
      </c>
      <c r="L7" s="17" t="s">
        <v>15</v>
      </c>
      <c r="M7" s="17" t="s">
        <v>14</v>
      </c>
      <c r="N7" s="17" t="s">
        <v>15</v>
      </c>
    </row>
    <row r="8" spans="1:14">
      <c r="A8" s="18">
        <v>1</v>
      </c>
      <c r="B8" s="18" t="s">
        <v>16</v>
      </c>
      <c r="C8" s="18">
        <v>0</v>
      </c>
      <c r="D8" s="18">
        <v>0</v>
      </c>
      <c r="E8" s="18">
        <v>478</v>
      </c>
      <c r="F8" s="18">
        <v>37.119999999999997</v>
      </c>
      <c r="G8" s="18">
        <v>0</v>
      </c>
      <c r="H8" s="18">
        <v>0</v>
      </c>
      <c r="I8" s="18">
        <v>478</v>
      </c>
      <c r="J8" s="18">
        <v>37.119999999999997</v>
      </c>
      <c r="K8" s="18">
        <v>1</v>
      </c>
      <c r="L8" s="18">
        <v>0.08</v>
      </c>
      <c r="M8" s="18">
        <v>8</v>
      </c>
      <c r="N8" s="18">
        <v>0.34</v>
      </c>
    </row>
    <row r="9" spans="1:14">
      <c r="A9" s="18">
        <v>2</v>
      </c>
      <c r="B9" s="18" t="s">
        <v>17</v>
      </c>
      <c r="C9" s="18">
        <v>7</v>
      </c>
      <c r="D9" s="18">
        <v>0</v>
      </c>
      <c r="E9" s="18">
        <v>69</v>
      </c>
      <c r="F9" s="18">
        <v>3.21</v>
      </c>
      <c r="G9" s="18">
        <v>11</v>
      </c>
      <c r="H9" s="18">
        <v>0.01</v>
      </c>
      <c r="I9" s="18">
        <v>105</v>
      </c>
      <c r="J9" s="18">
        <v>4.91</v>
      </c>
      <c r="K9" s="18">
        <v>0</v>
      </c>
      <c r="L9" s="18">
        <v>0</v>
      </c>
      <c r="M9" s="18">
        <v>11</v>
      </c>
      <c r="N9" s="18">
        <v>1.08</v>
      </c>
    </row>
    <row r="10" spans="1:14">
      <c r="A10" s="18">
        <v>3</v>
      </c>
      <c r="B10" s="18" t="s">
        <v>18</v>
      </c>
      <c r="C10" s="18">
        <v>0</v>
      </c>
      <c r="D10" s="18">
        <v>0</v>
      </c>
      <c r="E10" s="18">
        <v>3</v>
      </c>
      <c r="F10" s="18">
        <v>0.18</v>
      </c>
      <c r="G10" s="18">
        <v>0</v>
      </c>
      <c r="H10" s="18">
        <v>0</v>
      </c>
      <c r="I10" s="18">
        <v>3</v>
      </c>
      <c r="J10" s="18">
        <v>0.18</v>
      </c>
      <c r="K10" s="18">
        <v>16</v>
      </c>
      <c r="L10" s="18">
        <v>0.66</v>
      </c>
      <c r="M10" s="18">
        <v>19</v>
      </c>
      <c r="N10" s="18">
        <v>0.52</v>
      </c>
    </row>
    <row r="11" spans="1:14">
      <c r="A11" s="18">
        <v>4</v>
      </c>
      <c r="B11" s="18" t="s">
        <v>19</v>
      </c>
      <c r="C11" s="18">
        <v>142</v>
      </c>
      <c r="D11" s="18">
        <v>0.31</v>
      </c>
      <c r="E11" s="18">
        <v>242</v>
      </c>
      <c r="F11" s="18">
        <v>11.43</v>
      </c>
      <c r="G11" s="18">
        <v>142</v>
      </c>
      <c r="H11" s="18">
        <v>0.31</v>
      </c>
      <c r="I11" s="18">
        <v>242</v>
      </c>
      <c r="J11" s="18">
        <v>11.43</v>
      </c>
      <c r="K11" s="18">
        <v>2</v>
      </c>
      <c r="L11" s="18">
        <v>0.05</v>
      </c>
      <c r="M11" s="18">
        <v>46</v>
      </c>
      <c r="N11" s="18">
        <v>1.02</v>
      </c>
    </row>
    <row r="12" spans="1:14">
      <c r="A12" s="18">
        <v>5</v>
      </c>
      <c r="B12" s="18" t="s">
        <v>20</v>
      </c>
      <c r="C12" s="18">
        <v>16</v>
      </c>
      <c r="D12" s="18">
        <v>0.23</v>
      </c>
      <c r="E12" s="18">
        <v>72</v>
      </c>
      <c r="F12" s="18">
        <v>3.84</v>
      </c>
      <c r="G12" s="18">
        <v>16</v>
      </c>
      <c r="H12" s="18">
        <v>0.23</v>
      </c>
      <c r="I12" s="18">
        <v>72</v>
      </c>
      <c r="J12" s="18">
        <v>3.84</v>
      </c>
      <c r="K12" s="18">
        <v>0</v>
      </c>
      <c r="L12" s="18">
        <v>0</v>
      </c>
      <c r="M12" s="18">
        <v>4</v>
      </c>
      <c r="N12" s="18">
        <v>0.05</v>
      </c>
    </row>
    <row r="13" spans="1:14">
      <c r="A13" s="18">
        <v>6</v>
      </c>
      <c r="B13" s="18" t="s">
        <v>21</v>
      </c>
      <c r="C13" s="18">
        <v>81</v>
      </c>
      <c r="D13" s="18">
        <v>0.13</v>
      </c>
      <c r="E13" s="18">
        <v>1884</v>
      </c>
      <c r="F13" s="18">
        <v>180.69</v>
      </c>
      <c r="G13" s="18">
        <v>8707</v>
      </c>
      <c r="H13" s="18">
        <v>25.84</v>
      </c>
      <c r="I13" s="18">
        <v>23637</v>
      </c>
      <c r="J13" s="18">
        <v>882.25</v>
      </c>
      <c r="K13" s="18">
        <v>0</v>
      </c>
      <c r="L13" s="18">
        <v>0</v>
      </c>
      <c r="M13" s="18">
        <v>3</v>
      </c>
      <c r="N13" s="18">
        <v>0.11</v>
      </c>
    </row>
    <row r="14" spans="1:14">
      <c r="A14" s="18">
        <v>7</v>
      </c>
      <c r="B14" s="18" t="s">
        <v>22</v>
      </c>
      <c r="C14" s="18">
        <v>89</v>
      </c>
      <c r="D14" s="18">
        <v>5.24</v>
      </c>
      <c r="E14" s="18">
        <v>89</v>
      </c>
      <c r="F14" s="18">
        <v>5.24</v>
      </c>
      <c r="G14" s="18">
        <v>89</v>
      </c>
      <c r="H14" s="18">
        <v>5.24</v>
      </c>
      <c r="I14" s="18">
        <v>89</v>
      </c>
      <c r="J14" s="18">
        <v>5.24</v>
      </c>
      <c r="K14" s="18">
        <v>0</v>
      </c>
      <c r="L14" s="18">
        <v>0</v>
      </c>
      <c r="M14" s="18">
        <v>69</v>
      </c>
      <c r="N14" s="18">
        <v>0.12</v>
      </c>
    </row>
    <row r="15" spans="1:14">
      <c r="A15" s="18">
        <v>8</v>
      </c>
      <c r="B15" s="18" t="s">
        <v>23</v>
      </c>
      <c r="C15" s="18">
        <v>1</v>
      </c>
      <c r="D15" s="18">
        <v>0</v>
      </c>
      <c r="E15" s="18">
        <v>98</v>
      </c>
      <c r="F15" s="18">
        <v>7.1</v>
      </c>
      <c r="G15" s="18">
        <v>1</v>
      </c>
      <c r="H15" s="18">
        <v>0</v>
      </c>
      <c r="I15" s="18">
        <v>98</v>
      </c>
      <c r="J15" s="18">
        <v>7.1</v>
      </c>
      <c r="K15" s="18">
        <v>0</v>
      </c>
      <c r="L15" s="18">
        <v>0</v>
      </c>
      <c r="M15" s="18">
        <v>21</v>
      </c>
      <c r="N15" s="18">
        <v>0.35</v>
      </c>
    </row>
    <row r="16" spans="1:14">
      <c r="A16" s="18">
        <v>9</v>
      </c>
      <c r="B16" s="18" t="s">
        <v>24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>
      <c r="A17" s="18">
        <v>10</v>
      </c>
      <c r="B17" s="18" t="s">
        <v>25</v>
      </c>
      <c r="C17" s="18">
        <v>45</v>
      </c>
      <c r="D17" s="18">
        <v>0.97</v>
      </c>
      <c r="E17" s="18">
        <v>358</v>
      </c>
      <c r="F17" s="18">
        <v>19.11</v>
      </c>
      <c r="G17" s="18">
        <v>45</v>
      </c>
      <c r="H17" s="18">
        <v>0.97</v>
      </c>
      <c r="I17" s="18">
        <v>358</v>
      </c>
      <c r="J17" s="18">
        <v>19.11</v>
      </c>
      <c r="K17" s="18">
        <v>0</v>
      </c>
      <c r="L17" s="18">
        <v>0</v>
      </c>
      <c r="M17" s="18">
        <v>13</v>
      </c>
      <c r="N17" s="18">
        <v>0.02</v>
      </c>
    </row>
    <row r="18" spans="1:14">
      <c r="A18" s="18">
        <v>11</v>
      </c>
      <c r="B18" s="18" t="s">
        <v>26</v>
      </c>
      <c r="C18" s="18">
        <v>1</v>
      </c>
      <c r="D18" s="18">
        <v>0</v>
      </c>
      <c r="E18" s="18">
        <v>14</v>
      </c>
      <c r="F18" s="18">
        <v>1.1200000000000001</v>
      </c>
      <c r="G18" s="18">
        <v>1</v>
      </c>
      <c r="H18" s="18">
        <v>0</v>
      </c>
      <c r="I18" s="18">
        <v>14</v>
      </c>
      <c r="J18" s="18">
        <v>1.1200000000000001</v>
      </c>
      <c r="K18" s="18">
        <v>0</v>
      </c>
      <c r="L18" s="18">
        <v>0</v>
      </c>
      <c r="M18" s="18">
        <v>0</v>
      </c>
      <c r="N18" s="18">
        <v>0</v>
      </c>
    </row>
    <row r="19" spans="1:14">
      <c r="A19" s="18">
        <v>12</v>
      </c>
      <c r="B19" s="18" t="s">
        <v>27</v>
      </c>
      <c r="C19" s="18">
        <v>62368</v>
      </c>
      <c r="D19" s="18">
        <v>236.58</v>
      </c>
      <c r="E19" s="18">
        <v>0</v>
      </c>
      <c r="F19" s="18">
        <v>0</v>
      </c>
      <c r="G19" s="18">
        <v>62368</v>
      </c>
      <c r="H19" s="18">
        <v>236.58</v>
      </c>
      <c r="I19" s="18">
        <v>22115</v>
      </c>
      <c r="J19" s="18">
        <v>666.68</v>
      </c>
      <c r="K19" s="18">
        <v>155</v>
      </c>
      <c r="L19" s="18">
        <v>0.53</v>
      </c>
      <c r="M19" s="18">
        <v>608</v>
      </c>
      <c r="N19" s="18">
        <v>8.5399999999999991</v>
      </c>
    </row>
    <row r="20" spans="1:14">
      <c r="A20" s="19"/>
      <c r="B20" s="19" t="s">
        <v>28</v>
      </c>
      <c r="C20" s="19">
        <f t="shared" ref="C20:N20" si="0">SUM(C8:C19)</f>
        <v>62750</v>
      </c>
      <c r="D20" s="19">
        <f t="shared" si="0"/>
        <v>243.46</v>
      </c>
      <c r="E20" s="19">
        <f t="shared" si="0"/>
        <v>3307</v>
      </c>
      <c r="F20" s="19">
        <f t="shared" si="0"/>
        <v>269.04000000000002</v>
      </c>
      <c r="G20" s="19">
        <f t="shared" si="0"/>
        <v>71380</v>
      </c>
      <c r="H20" s="19">
        <f t="shared" si="0"/>
        <v>269.18</v>
      </c>
      <c r="I20" s="19">
        <f t="shared" si="0"/>
        <v>47211</v>
      </c>
      <c r="J20" s="19">
        <f t="shared" si="0"/>
        <v>1638.98</v>
      </c>
      <c r="K20" s="19">
        <f t="shared" si="0"/>
        <v>174</v>
      </c>
      <c r="L20" s="19">
        <f t="shared" si="0"/>
        <v>1.32</v>
      </c>
      <c r="M20" s="19">
        <f t="shared" si="0"/>
        <v>802</v>
      </c>
      <c r="N20" s="19">
        <f t="shared" si="0"/>
        <v>12.149999999999999</v>
      </c>
    </row>
    <row r="21" spans="1:14">
      <c r="A21" s="18">
        <v>13</v>
      </c>
      <c r="B21" s="18" t="s">
        <v>29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>
      <c r="A22" s="18">
        <v>14</v>
      </c>
      <c r="B22" s="18" t="s">
        <v>30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</row>
    <row r="23" spans="1:14">
      <c r="A23" s="18">
        <v>15</v>
      </c>
      <c r="B23" s="18" t="s">
        <v>31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</row>
    <row r="24" spans="1:14">
      <c r="A24" s="18">
        <v>16</v>
      </c>
      <c r="B24" s="18" t="s">
        <v>32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>
      <c r="A25" s="18">
        <v>17</v>
      </c>
      <c r="B25" s="18" t="s">
        <v>33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>
      <c r="A26" s="18">
        <v>18</v>
      </c>
      <c r="B26" s="18" t="s">
        <v>34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>
      <c r="A27" s="18">
        <v>19</v>
      </c>
      <c r="B27" s="18" t="s">
        <v>35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4">
      <c r="A28" s="18">
        <v>20</v>
      </c>
      <c r="B28" s="18" t="s">
        <v>36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12677</v>
      </c>
      <c r="J28" s="18">
        <v>71.47</v>
      </c>
      <c r="K28" s="18">
        <v>15</v>
      </c>
      <c r="L28" s="18">
        <v>0.05</v>
      </c>
      <c r="M28" s="18">
        <v>30</v>
      </c>
      <c r="N28" s="18">
        <v>0.23</v>
      </c>
    </row>
    <row r="29" spans="1:14">
      <c r="A29" s="18">
        <v>21</v>
      </c>
      <c r="B29" s="18" t="s">
        <v>37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1</v>
      </c>
      <c r="N29" s="18">
        <v>0</v>
      </c>
    </row>
    <row r="30" spans="1:14">
      <c r="A30" s="18">
        <v>22</v>
      </c>
      <c r="B30" s="18" t="s">
        <v>38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</row>
    <row r="31" spans="1:14">
      <c r="A31" s="18">
        <v>23</v>
      </c>
      <c r="B31" s="18" t="s">
        <v>39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14">
      <c r="A32" s="18">
        <v>24</v>
      </c>
      <c r="B32" s="18" t="s">
        <v>40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>
      <c r="A33" s="18">
        <v>25</v>
      </c>
      <c r="B33" s="18" t="s">
        <v>41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</row>
    <row r="34" spans="1:14">
      <c r="A34" s="18">
        <v>26</v>
      </c>
      <c r="B34" s="18" t="s">
        <v>42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</row>
    <row r="35" spans="1:14">
      <c r="A35" s="18">
        <v>27</v>
      </c>
      <c r="B35" s="18" t="s">
        <v>43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</row>
    <row r="36" spans="1:14">
      <c r="A36" s="18">
        <v>28</v>
      </c>
      <c r="B36" s="18" t="s">
        <v>44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</row>
    <row r="37" spans="1:14">
      <c r="A37" s="18">
        <v>29</v>
      </c>
      <c r="B37" s="18" t="s">
        <v>45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</row>
    <row r="38" spans="1:14">
      <c r="A38" s="18">
        <v>30</v>
      </c>
      <c r="B38" s="18" t="s">
        <v>46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</row>
    <row r="39" spans="1:14">
      <c r="A39" s="18">
        <v>31</v>
      </c>
      <c r="B39" s="18" t="s">
        <v>47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</row>
    <row r="40" spans="1:14">
      <c r="A40" s="18">
        <v>32</v>
      </c>
      <c r="B40" s="18" t="s">
        <v>48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</row>
    <row r="41" spans="1:14">
      <c r="A41" s="18">
        <v>33</v>
      </c>
      <c r="B41" s="18" t="s">
        <v>49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</row>
    <row r="42" spans="1:14">
      <c r="A42" s="18">
        <v>34</v>
      </c>
      <c r="B42" s="18" t="s">
        <v>50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</row>
    <row r="43" spans="1:14">
      <c r="A43" s="19"/>
      <c r="B43" s="19" t="s">
        <v>51</v>
      </c>
      <c r="C43" s="19">
        <f t="shared" ref="C43:N43" si="1">SUM(C21:C42)</f>
        <v>0</v>
      </c>
      <c r="D43" s="19">
        <f t="shared" si="1"/>
        <v>0</v>
      </c>
      <c r="E43" s="19">
        <f t="shared" si="1"/>
        <v>0</v>
      </c>
      <c r="F43" s="19">
        <f t="shared" si="1"/>
        <v>0</v>
      </c>
      <c r="G43" s="19">
        <f t="shared" si="1"/>
        <v>0</v>
      </c>
      <c r="H43" s="19">
        <f t="shared" si="1"/>
        <v>0</v>
      </c>
      <c r="I43" s="19">
        <f t="shared" si="1"/>
        <v>12677</v>
      </c>
      <c r="J43" s="19">
        <f t="shared" si="1"/>
        <v>71.47</v>
      </c>
      <c r="K43" s="19">
        <f t="shared" si="1"/>
        <v>15</v>
      </c>
      <c r="L43" s="19">
        <f t="shared" si="1"/>
        <v>0.05</v>
      </c>
      <c r="M43" s="19">
        <f t="shared" si="1"/>
        <v>31</v>
      </c>
      <c r="N43" s="19">
        <f t="shared" si="1"/>
        <v>0.23</v>
      </c>
    </row>
    <row r="44" spans="1:14">
      <c r="A44" s="19"/>
      <c r="B44" s="19" t="s">
        <v>52</v>
      </c>
      <c r="C44" s="19">
        <f t="shared" ref="C44:N44" si="2">SUM(C20,C43)</f>
        <v>62750</v>
      </c>
      <c r="D44" s="19">
        <f t="shared" si="2"/>
        <v>243.46</v>
      </c>
      <c r="E44" s="19">
        <f t="shared" si="2"/>
        <v>3307</v>
      </c>
      <c r="F44" s="19">
        <f t="shared" si="2"/>
        <v>269.04000000000002</v>
      </c>
      <c r="G44" s="19">
        <f t="shared" si="2"/>
        <v>71380</v>
      </c>
      <c r="H44" s="19">
        <f t="shared" si="2"/>
        <v>269.18</v>
      </c>
      <c r="I44" s="19">
        <f t="shared" si="2"/>
        <v>59888</v>
      </c>
      <c r="J44" s="19">
        <f t="shared" si="2"/>
        <v>1710.45</v>
      </c>
      <c r="K44" s="19">
        <f t="shared" si="2"/>
        <v>189</v>
      </c>
      <c r="L44" s="19">
        <f t="shared" si="2"/>
        <v>1.37</v>
      </c>
      <c r="M44" s="19">
        <f t="shared" si="2"/>
        <v>833</v>
      </c>
      <c r="N44" s="19">
        <f t="shared" si="2"/>
        <v>12.379999999999999</v>
      </c>
    </row>
    <row r="45" spans="1:14">
      <c r="A45" s="18">
        <v>35</v>
      </c>
      <c r="B45" s="18" t="s">
        <v>53</v>
      </c>
      <c r="C45" s="18">
        <v>71</v>
      </c>
      <c r="D45" s="18">
        <v>0.03</v>
      </c>
      <c r="E45" s="18">
        <v>20974</v>
      </c>
      <c r="F45" s="18">
        <v>851.77</v>
      </c>
      <c r="G45" s="18">
        <v>71</v>
      </c>
      <c r="H45" s="18">
        <v>0.03</v>
      </c>
      <c r="I45" s="18">
        <v>20974</v>
      </c>
      <c r="J45" s="18">
        <v>851.77</v>
      </c>
      <c r="K45" s="18">
        <v>348</v>
      </c>
      <c r="L45" s="18">
        <v>0.01</v>
      </c>
      <c r="M45" s="18">
        <v>2253</v>
      </c>
      <c r="N45" s="18">
        <v>28.19</v>
      </c>
    </row>
    <row r="46" spans="1:14">
      <c r="A46" s="18">
        <v>36</v>
      </c>
      <c r="B46" s="18" t="s">
        <v>54</v>
      </c>
      <c r="C46" s="18">
        <v>0</v>
      </c>
      <c r="D46" s="18">
        <v>0</v>
      </c>
      <c r="E46" s="18">
        <v>3529</v>
      </c>
      <c r="F46" s="18">
        <v>231.72</v>
      </c>
      <c r="G46" s="18">
        <v>0</v>
      </c>
      <c r="H46" s="18">
        <v>0</v>
      </c>
      <c r="I46" s="18">
        <v>3529</v>
      </c>
      <c r="J46" s="18">
        <v>231.72</v>
      </c>
      <c r="K46" s="18">
        <v>23</v>
      </c>
      <c r="L46" s="18">
        <v>0.63</v>
      </c>
      <c r="M46" s="18">
        <v>1872</v>
      </c>
      <c r="N46" s="18">
        <v>18.03</v>
      </c>
    </row>
    <row r="47" spans="1:14">
      <c r="A47" s="19"/>
      <c r="B47" s="19" t="s">
        <v>55</v>
      </c>
      <c r="C47" s="19">
        <f t="shared" ref="C47:N47" si="3">SUM(C45:C46)</f>
        <v>71</v>
      </c>
      <c r="D47" s="19">
        <f t="shared" si="3"/>
        <v>0.03</v>
      </c>
      <c r="E47" s="19">
        <f t="shared" si="3"/>
        <v>24503</v>
      </c>
      <c r="F47" s="19">
        <f t="shared" si="3"/>
        <v>1083.49</v>
      </c>
      <c r="G47" s="19">
        <f t="shared" si="3"/>
        <v>71</v>
      </c>
      <c r="H47" s="19">
        <f t="shared" si="3"/>
        <v>0.03</v>
      </c>
      <c r="I47" s="19">
        <f t="shared" si="3"/>
        <v>24503</v>
      </c>
      <c r="J47" s="19">
        <f t="shared" si="3"/>
        <v>1083.49</v>
      </c>
      <c r="K47" s="19">
        <f t="shared" si="3"/>
        <v>371</v>
      </c>
      <c r="L47" s="19">
        <f t="shared" si="3"/>
        <v>0.64</v>
      </c>
      <c r="M47" s="19">
        <f t="shared" si="3"/>
        <v>4125</v>
      </c>
      <c r="N47" s="19">
        <f t="shared" si="3"/>
        <v>46.22</v>
      </c>
    </row>
    <row r="48" spans="1:14">
      <c r="A48" s="18">
        <v>37</v>
      </c>
      <c r="B48" s="18" t="s">
        <v>56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</row>
    <row r="49" spans="1:14">
      <c r="A49" s="18">
        <v>38</v>
      </c>
      <c r="B49" s="18" t="s">
        <v>57</v>
      </c>
      <c r="C49" s="18">
        <v>1093</v>
      </c>
      <c r="D49" s="18">
        <v>38.42</v>
      </c>
      <c r="E49" s="18">
        <v>742</v>
      </c>
      <c r="F49" s="18">
        <v>34.130000000000003</v>
      </c>
      <c r="G49" s="18">
        <v>1093</v>
      </c>
      <c r="H49" s="18">
        <v>38.42</v>
      </c>
      <c r="I49" s="18">
        <v>742</v>
      </c>
      <c r="J49" s="18">
        <v>34.130000000000003</v>
      </c>
      <c r="K49" s="18">
        <v>35</v>
      </c>
      <c r="L49" s="18">
        <v>1.53</v>
      </c>
      <c r="M49" s="18">
        <v>4681</v>
      </c>
      <c r="N49" s="18">
        <v>53.35</v>
      </c>
    </row>
    <row r="50" spans="1:14">
      <c r="A50" s="19"/>
      <c r="B50" s="19" t="s">
        <v>58</v>
      </c>
      <c r="C50" s="19">
        <f t="shared" ref="C50:N50" si="4">SUM(C48:C49)</f>
        <v>1093</v>
      </c>
      <c r="D50" s="19">
        <f t="shared" si="4"/>
        <v>38.42</v>
      </c>
      <c r="E50" s="19">
        <f t="shared" si="4"/>
        <v>742</v>
      </c>
      <c r="F50" s="19">
        <f t="shared" si="4"/>
        <v>34.130000000000003</v>
      </c>
      <c r="G50" s="19">
        <f t="shared" si="4"/>
        <v>1093</v>
      </c>
      <c r="H50" s="19">
        <f t="shared" si="4"/>
        <v>38.42</v>
      </c>
      <c r="I50" s="19">
        <f t="shared" si="4"/>
        <v>742</v>
      </c>
      <c r="J50" s="19">
        <f t="shared" si="4"/>
        <v>34.130000000000003</v>
      </c>
      <c r="K50" s="19">
        <f t="shared" si="4"/>
        <v>35</v>
      </c>
      <c r="L50" s="19">
        <f t="shared" si="4"/>
        <v>1.53</v>
      </c>
      <c r="M50" s="19">
        <f t="shared" si="4"/>
        <v>4681</v>
      </c>
      <c r="N50" s="19">
        <f t="shared" si="4"/>
        <v>53.35</v>
      </c>
    </row>
    <row r="51" spans="1:14">
      <c r="A51" s="18">
        <v>39</v>
      </c>
      <c r="B51" s="18" t="s">
        <v>59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</row>
    <row r="52" spans="1:14">
      <c r="A52" s="18">
        <v>40</v>
      </c>
      <c r="B52" s="18" t="s">
        <v>60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</row>
    <row r="53" spans="1:14">
      <c r="A53" s="18">
        <v>41</v>
      </c>
      <c r="B53" s="18" t="s">
        <v>61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</row>
    <row r="54" spans="1:14">
      <c r="A54" s="18">
        <v>42</v>
      </c>
      <c r="B54" s="18" t="s">
        <v>62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</row>
    <row r="55" spans="1:14">
      <c r="A55" s="18">
        <v>43</v>
      </c>
      <c r="B55" s="18" t="s">
        <v>63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</row>
    <row r="56" spans="1:14">
      <c r="A56" s="19"/>
      <c r="B56" s="19" t="s">
        <v>64</v>
      </c>
      <c r="C56" s="19">
        <f t="shared" ref="C56:N56" si="5">SUM(C51:C55)</f>
        <v>0</v>
      </c>
      <c r="D56" s="19">
        <f t="shared" si="5"/>
        <v>0</v>
      </c>
      <c r="E56" s="19">
        <f t="shared" si="5"/>
        <v>0</v>
      </c>
      <c r="F56" s="19">
        <f t="shared" si="5"/>
        <v>0</v>
      </c>
      <c r="G56" s="19">
        <f t="shared" si="5"/>
        <v>0</v>
      </c>
      <c r="H56" s="19">
        <f t="shared" si="5"/>
        <v>0</v>
      </c>
      <c r="I56" s="19">
        <f t="shared" si="5"/>
        <v>0</v>
      </c>
      <c r="J56" s="19">
        <f t="shared" si="5"/>
        <v>0</v>
      </c>
      <c r="K56" s="19">
        <f t="shared" si="5"/>
        <v>0</v>
      </c>
      <c r="L56" s="19">
        <f t="shared" si="5"/>
        <v>0</v>
      </c>
      <c r="M56" s="19">
        <f t="shared" si="5"/>
        <v>0</v>
      </c>
      <c r="N56" s="19">
        <f t="shared" si="5"/>
        <v>0</v>
      </c>
    </row>
    <row r="57" spans="1:14">
      <c r="A57" s="18">
        <v>54</v>
      </c>
      <c r="B57" s="18" t="s">
        <v>65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</row>
    <row r="58" spans="1:14">
      <c r="A58" s="19"/>
      <c r="B58" s="19" t="s">
        <v>66</v>
      </c>
      <c r="C58" s="19">
        <f t="shared" ref="C58:N58" si="6">SUM(C57:C57)</f>
        <v>0</v>
      </c>
      <c r="D58" s="19">
        <f t="shared" si="6"/>
        <v>0</v>
      </c>
      <c r="E58" s="19">
        <f t="shared" si="6"/>
        <v>0</v>
      </c>
      <c r="F58" s="19">
        <f t="shared" si="6"/>
        <v>0</v>
      </c>
      <c r="G58" s="19">
        <f t="shared" si="6"/>
        <v>0</v>
      </c>
      <c r="H58" s="19">
        <f t="shared" si="6"/>
        <v>0</v>
      </c>
      <c r="I58" s="19">
        <f t="shared" si="6"/>
        <v>0</v>
      </c>
      <c r="J58" s="19">
        <f t="shared" si="6"/>
        <v>0</v>
      </c>
      <c r="K58" s="19">
        <f t="shared" si="6"/>
        <v>0</v>
      </c>
      <c r="L58" s="19">
        <f t="shared" si="6"/>
        <v>0</v>
      </c>
      <c r="M58" s="19">
        <f t="shared" si="6"/>
        <v>0</v>
      </c>
      <c r="N58" s="19">
        <f t="shared" si="6"/>
        <v>0</v>
      </c>
    </row>
    <row r="59" spans="1:14">
      <c r="A59" s="19"/>
      <c r="B59" s="19" t="s">
        <v>67</v>
      </c>
      <c r="C59" s="19">
        <f>SUM(C44,C47,C50,C56,C58)</f>
        <v>63914</v>
      </c>
      <c r="D59" s="19">
        <f>SUM(D44,D47,D50,D56,D58)</f>
        <v>281.91000000000003</v>
      </c>
      <c r="E59" s="19">
        <f>SUM(E44,E47,E50,E56,E58)</f>
        <v>28552</v>
      </c>
      <c r="F59" s="19">
        <f>SUM(F44,F47,F50,F56,F58)</f>
        <v>1386.66</v>
      </c>
      <c r="G59" s="19">
        <f>SUM(G44,G47,G50,G56,G58)</f>
        <v>72544</v>
      </c>
      <c r="H59" s="19">
        <f>SUM(H44,H47,H50,H56,H58)</f>
        <v>307.63</v>
      </c>
      <c r="I59" s="19">
        <f>SUM(I44,I47,I50,I56,I58)</f>
        <v>85133</v>
      </c>
      <c r="J59" s="19">
        <f>SUM(J44,J47,J50,J56,J58)</f>
        <v>2828.07</v>
      </c>
      <c r="K59" s="19">
        <f>SUM(K44,K47,K50,K56,K58)</f>
        <v>595</v>
      </c>
      <c r="L59" s="19">
        <f>SUM(L44,L47,L50,L56,L58)</f>
        <v>3.54</v>
      </c>
      <c r="M59" s="19">
        <f>SUM(M44,M47,M50,M56,M58)</f>
        <v>9639</v>
      </c>
      <c r="N59" s="19">
        <f>SUM(N44,N47,N50,N56,N58)</f>
        <v>111.94999999999999</v>
      </c>
    </row>
  </sheetData>
  <mergeCells count="13">
    <mergeCell ref="K5:N5"/>
    <mergeCell ref="C6:D6"/>
    <mergeCell ref="E6:F6"/>
    <mergeCell ref="G6:H6"/>
    <mergeCell ref="I6:J6"/>
    <mergeCell ref="K6:L6"/>
    <mergeCell ref="M6:N6"/>
    <mergeCell ref="A1:D1"/>
    <mergeCell ref="A3:J3"/>
    <mergeCell ref="A5:A7"/>
    <mergeCell ref="B5:B7"/>
    <mergeCell ref="C5:F5"/>
    <mergeCell ref="G5:J5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ANNEX-49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2022-10-10T11:03:57Z</dcterms:created>
  <dcterms:modified xsi:type="dcterms:W3CDTF">2022-10-10T11:10:26Z</dcterms:modified>
</cp:coreProperties>
</file>